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O:\PS\HR Systems\Support\QRGs and Support Documents\"/>
    </mc:Choice>
  </mc:AlternateContent>
  <xr:revisionPtr revIDLastSave="0" documentId="13_ncr:1_{F99DEBDC-30D5-42C8-B7C4-409EF678408B}" xr6:coauthVersionLast="47" xr6:coauthVersionMax="47" xr10:uidLastSave="{00000000-0000-0000-0000-000000000000}"/>
  <workbookProtection workbookAlgorithmName="SHA-512" workbookHashValue="vGcHLLcxSV1gUemW71TwkKsFz5S78+MTpEsYXHyuMGySV8BAT2/S+kFYNiWdJqAe3jsVKUdzJXt/ECCuvSfieg==" workbookSaltValue="LfZUYcxpOmU6q1GR07JRvQ==" workbookSpinCount="100000" lockStructure="1"/>
  <bookViews>
    <workbookView xWindow="28680" yWindow="-6225" windowWidth="29040" windowHeight="15720" xr2:uid="{7342B819-D719-4B22-A446-B2D7FE9C232D}"/>
  </bookViews>
  <sheets>
    <sheet name="SR &amp; contract decision tool" sheetId="10" r:id="rId1"/>
    <sheet name="Ref data" sheetId="8" state="hidden" r:id="rId2"/>
    <sheet name="If successful, new post will be" sheetId="11" state="hidden" r:id="rId3"/>
  </sheets>
  <definedNames>
    <definedName name="SelectedReason" comment="The reason selected by the user of the tool in the dropdown list option marked &quot;2. Select Reason&quot;." localSheetId="0">'SR &amp; contract decision tool'!$E$12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0" l="1"/>
  <c r="E26" i="10"/>
  <c r="E24" i="10"/>
  <c r="E22" i="10"/>
  <c r="E20" i="10"/>
  <c r="E18" i="10"/>
  <c r="E1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Hickman</author>
  </authors>
  <commentList>
    <comment ref="B5" authorId="0" shapeId="0" xr:uid="{D2332108-33D9-4767-8ABC-54679F897771}">
      <text>
        <r>
          <rPr>
            <b/>
            <sz val="9"/>
            <color indexed="81"/>
            <rFont val="Tahoma"/>
            <family val="2"/>
          </rPr>
          <t>If changes are made to the options below then please be sure to update the value in the Refdata-Lookups sheet or the logic in the main tool will not be able to work correctly.</t>
        </r>
      </text>
    </comment>
  </commentList>
</comments>
</file>

<file path=xl/sharedStrings.xml><?xml version="1.0" encoding="utf-8"?>
<sst xmlns="http://schemas.openxmlformats.org/spreadsheetml/2006/main" count="246" uniqueCount="84">
  <si>
    <t>1. Select scenario &gt;&gt;</t>
  </si>
  <si>
    <t>New post, replace a leaver or cover absence</t>
  </si>
  <si>
    <t>2.Select reason &gt;&gt;</t>
  </si>
  <si>
    <t>ACTION TO TAKE</t>
  </si>
  <si>
    <t>Raise staff request?</t>
  </si>
  <si>
    <t>Create new request?</t>
  </si>
  <si>
    <t>Staff request position type</t>
  </si>
  <si>
    <t>New post created?</t>
  </si>
  <si>
    <t>Appointment action?</t>
  </si>
  <si>
    <t>Create/use vacancy?</t>
  </si>
  <si>
    <t>Further details 
(if applicable)</t>
  </si>
  <si>
    <t>Please use this guide to help you to determine whether you need to raise a new staff request, set up a new post or appointment or to amend an existing appointment</t>
  </si>
  <si>
    <t>Change in employee's job/T&amp;Cs/funding</t>
  </si>
  <si>
    <t>Extension (incl. EJRA)</t>
  </si>
  <si>
    <t>Correction to post</t>
  </si>
  <si>
    <t>Reason</t>
  </si>
  <si>
    <t>1. Appoint agency staff/non-employee (excluding casual &amp; TSS staff)</t>
  </si>
  <si>
    <t>3. Appoint employee as 'underfill', following successful recruitment (grades 2-10 only. For other grades consult Reward Team)</t>
  </si>
  <si>
    <t>New post - duplicate</t>
  </si>
  <si>
    <t>4c. Appoint into new post (inc. apprentices), based on an existing or generic JD</t>
  </si>
  <si>
    <t>Replacement/refill</t>
  </si>
  <si>
    <t>Existing post - new contract</t>
  </si>
  <si>
    <t>Regrading</t>
  </si>
  <si>
    <t>How to use this tool:</t>
  </si>
  <si>
    <t>Use this tool to establish if you need to raise a staff request, create a new post and/or a new appointment</t>
  </si>
  <si>
    <t>4a. Appoint into a new post, based on an existing post - same grade &amp; contract type (excluding underfills)</t>
  </si>
  <si>
    <t>4b. Appoint into a new post (inc. apprentices), using new JD, NOT based on existing or generic JD</t>
  </si>
  <si>
    <r>
      <t xml:space="preserve">6. Academic posts: Move from APTF College (39S) to APTF University (30S) </t>
    </r>
    <r>
      <rPr>
        <b/>
        <sz val="9"/>
        <color rgb="FF000000"/>
        <rFont val="Calibri"/>
        <family val="2"/>
      </rPr>
      <t>OR</t>
    </r>
    <r>
      <rPr>
        <sz val="9"/>
        <color rgb="FF000000"/>
        <rFont val="Calibri"/>
        <family val="2"/>
      </rPr>
      <t xml:space="preserve"> 
APTF University (30S) to/from AP without Tutorial Fellowship (36S) </t>
    </r>
    <r>
      <rPr>
        <b/>
        <sz val="9"/>
        <color rgb="FF000000"/>
        <rFont val="Calibri"/>
        <family val="2"/>
      </rPr>
      <t>OR</t>
    </r>
    <r>
      <rPr>
        <sz val="9"/>
        <color rgb="FF000000"/>
        <rFont val="Calibri"/>
        <family val="2"/>
      </rPr>
      <t xml:space="preserve"> 
Titular Associate Professorship to Substantive Associate Professorship</t>
    </r>
  </si>
  <si>
    <t>7. Acting-up: Acting-up/Responsibility allowance to cover temporary additional duties (between 4 and 52 weeks)</t>
  </si>
  <si>
    <t>8. Change in hours only. If post/contract type changes then follow the relevant scenario for change in contract type.</t>
  </si>
  <si>
    <t>9. Change to job title OR normal place of work (in the same department &amp; without substantive change to responsibilities)</t>
  </si>
  <si>
    <t>10.a Contractual change: Change in contract type, eg from fixed-term to permanent (EXCLUDES move fom fixed-term to open-ended, ext. funded)</t>
  </si>
  <si>
    <t>10.b Contractual change: Move from fixed-term to open-ended, externally funded contract</t>
  </si>
  <si>
    <t>11. Contractual change: Employee moves from fixed-hours to variable hours contract or vice versa</t>
  </si>
  <si>
    <r>
      <t>12a. Funding change - n</t>
    </r>
    <r>
      <rPr>
        <b/>
        <sz val="9"/>
        <color rgb="FF000000"/>
        <rFont val="Calibri"/>
        <family val="2"/>
      </rPr>
      <t>o</t>
    </r>
    <r>
      <rPr>
        <sz val="9"/>
        <color rgb="FF000000"/>
        <rFont val="Calibri"/>
        <family val="2"/>
      </rPr>
      <t xml:space="preserve"> change to contract end date/change in project.</t>
    </r>
  </si>
  <si>
    <t>12b. Funding change - with change in project OR where EU rules require new contract</t>
  </si>
  <si>
    <t>13. Promote to substantive grade (following initial appointment as an underfill)</t>
  </si>
  <si>
    <t>14. Regrading - where existing job has grown to an extent that the grade requires review</t>
  </si>
  <si>
    <r>
      <t>15a. Contract extension - where project and objective/s remain the same (</t>
    </r>
    <r>
      <rPr>
        <b/>
        <i/>
        <sz val="9"/>
        <color rgb="FF000000"/>
        <rFont val="Calibri"/>
        <family val="2"/>
      </rPr>
      <t>excl. EJRA extensions)</t>
    </r>
  </si>
  <si>
    <r>
      <t>15b. Contract extension: where project and/or objective have changed (</t>
    </r>
    <r>
      <rPr>
        <b/>
        <i/>
        <sz val="9"/>
        <color rgb="FF000000"/>
        <rFont val="Calibri"/>
        <family val="2"/>
      </rPr>
      <t>excl. EJRA extensions)</t>
    </r>
  </si>
  <si>
    <t>16a. EJRA extension - on the same grade (no change to dept)</t>
  </si>
  <si>
    <t>16b. EJRA extension - change in grade (no change in dept)</t>
  </si>
  <si>
    <t>16c. EJRA extension - moving into a new job, with change in dept</t>
  </si>
  <si>
    <t>17. Correcting a post</t>
  </si>
  <si>
    <t>5. Replace/back-fill a post (for leaver or employee on long-term leave) on the same grade/contract type - where NOT covered by casual staff</t>
  </si>
  <si>
    <t>6. Academic posts: Move from APTF College (39S) to APTF University (30S) OR 
APTF University (30S) to/from AP without Tutorial Fellowship (36S) OR 
Titular Associate Professorship to Substantive Associate Professorship</t>
  </si>
  <si>
    <t>12a. Funding change - no change to contract end date/change in project.</t>
  </si>
  <si>
    <t>15a. Contract extension - where project and objective/s remain the same (excl. EJRA extensions)</t>
  </si>
  <si>
    <t>15b. Contract extension: where project and/or objective have changed (excl. EJRA extensions)</t>
  </si>
  <si>
    <t>No</t>
  </si>
  <si>
    <r>
      <t xml:space="preserve">Selected Reason </t>
    </r>
    <r>
      <rPr>
        <b/>
        <i/>
        <sz val="11"/>
        <color theme="1"/>
        <rFont val="Calibri"/>
        <family val="2"/>
        <scheme val="minor"/>
      </rPr>
      <t>(Note: text must match exactly with options in Ref data sheet)</t>
    </r>
  </si>
  <si>
    <t>Yes</t>
  </si>
  <si>
    <t>N/A</t>
  </si>
  <si>
    <t>No - create request from existing post</t>
  </si>
  <si>
    <t>Raise Staff Request</t>
  </si>
  <si>
    <t>Create New Request</t>
  </si>
  <si>
    <t>New post created</t>
  </si>
  <si>
    <t>Appointment action</t>
  </si>
  <si>
    <t>Create/use vacancy</t>
  </si>
  <si>
    <t>Further details (if applicable)</t>
  </si>
  <si>
    <t>Existing post - contract amendment</t>
  </si>
  <si>
    <t>New post - new JD</t>
  </si>
  <si>
    <t>New post - correction</t>
  </si>
  <si>
    <t>'New post - Generic JD' or 'New post - Existing JD'</t>
  </si>
  <si>
    <t>New post - new JD/New post - generic JD/New post - existing JD - as applicable</t>
  </si>
  <si>
    <t>'Yes' if brand new or copy of post</t>
  </si>
  <si>
    <t>If successful, new post will be created</t>
  </si>
  <si>
    <t>New planned appointment NOT required</t>
  </si>
  <si>
    <t>If successful, new planned appointment will be required</t>
  </si>
  <si>
    <t>New planned appointment required</t>
  </si>
  <si>
    <t>Seek advice from HR Systems Support before proceeding.</t>
  </si>
  <si>
    <t>For post: use auto-authorise bucket post</t>
  </si>
  <si>
    <t>Send off-system request to Reward Team for grade change</t>
  </si>
  <si>
    <t>Selecting 'New post - new JD' will result in the JD being evaluated (ie graded) by a Grading Analyst. Please provide any supporting details under 'Additional information'. This excludes Researchers.</t>
  </si>
  <si>
    <t>Please follow guidance for regrading application: https://hr.web.ox.ac.uk/regrading-procedure</t>
  </si>
  <si>
    <t>If this is based on an existing post, with exact same attributes, select 'New post - duplicate'. Otherwise, provide code for the generic JD or for an existing JD, provide the corresponding post No. or Staff Request No. from a previous grading.</t>
  </si>
  <si>
    <t>This will create a new appointment only, against an existing post, as job attributes remain the same.</t>
  </si>
  <si>
    <t>2. Appoint any casual type</t>
  </si>
  <si>
    <t>Reward team to amend current appointment</t>
  </si>
  <si>
    <t>HR team to refer to 'Make appointment and salary changes' guidance</t>
  </si>
  <si>
    <t>HR team to refer to Allowance guidance</t>
  </si>
  <si>
    <t>HR team to refer to Cost allocations guidance</t>
  </si>
  <si>
    <t>HR team to refer to appointing guidance</t>
  </si>
  <si>
    <r>
      <t xml:space="preserve">1. Select the applicable scenario.
2. Pick the corresponding reason. The list of options will filter based on the scenario chosen. </t>
    </r>
    <r>
      <rPr>
        <b/>
        <sz val="11"/>
        <color theme="2" tint="-0.749992370372631"/>
        <rFont val="Calibri"/>
        <family val="2"/>
        <scheme val="minor"/>
      </rPr>
      <t>Ensure to re-select the reason if changing the scenario</t>
    </r>
    <r>
      <rPr>
        <sz val="11"/>
        <color theme="2" tint="-0.749992370372631"/>
        <rFont val="Calibri"/>
        <family val="2"/>
        <scheme val="minor"/>
      </rPr>
      <t xml:space="preserve">.
3. Follow the instructions outlined under </t>
    </r>
    <r>
      <rPr>
        <b/>
        <sz val="11"/>
        <color theme="2" tint="-0.749992370372631"/>
        <rFont val="Calibri"/>
        <family val="2"/>
        <scheme val="minor"/>
      </rPr>
      <t>ACTION TO TAKE.</t>
    </r>
    <r>
      <rPr>
        <sz val="11"/>
        <color theme="2" tint="-0.749992370372631"/>
        <rFont val="Calibri"/>
        <family val="2"/>
        <scheme val="minor"/>
      </rPr>
      <t xml:space="preserve">
</t>
    </r>
    <r>
      <rPr>
        <sz val="11"/>
        <color rgb="FFC00000"/>
        <rFont val="Calibri"/>
        <family val="2"/>
        <scheme val="minor"/>
      </rPr>
      <t>NB For TUPE transfers, seek advice from your HRBP. 
Tool last updated: 22 September 2025</t>
    </r>
    <r>
      <rPr>
        <sz val="11"/>
        <color theme="2" tint="-0.74999237037263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</si>
</sst>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i/>
      <sz val="9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2" tint="-0.89999084444715716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.5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 tint="0.1499984740745262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sz val="12.5"/>
      <color theme="2" tint="-0.74999237037263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2.5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2" tint="-0.74999237037263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E2050"/>
        <bgColor indexed="64"/>
      </patternFill>
    </fill>
    <fill>
      <patternFill patternType="solid">
        <fgColor rgb="FFB23B75"/>
        <bgColor indexed="64"/>
      </patternFill>
    </fill>
    <fill>
      <patternFill patternType="solid">
        <fgColor rgb="FFE4830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1" fillId="0" borderId="0"/>
    <xf numFmtId="0" fontId="23" fillId="0" borderId="0" applyNumberFormat="0" applyFill="0" applyBorder="0" applyAlignment="0" applyProtection="0"/>
  </cellStyleXfs>
  <cellXfs count="54">
    <xf numFmtId="0" fontId="0" fillId="0" borderId="0" xfId="0"/>
    <xf numFmtId="0" fontId="21" fillId="0" borderId="0" xfId="1"/>
    <xf numFmtId="0" fontId="4" fillId="0" borderId="0" xfId="1" applyFont="1"/>
    <xf numFmtId="0" fontId="3" fillId="0" borderId="1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1" fillId="6" borderId="9" xfId="1" applyFill="1" applyBorder="1"/>
    <xf numFmtId="0" fontId="21" fillId="6" borderId="10" xfId="1" applyFill="1" applyBorder="1"/>
    <xf numFmtId="0" fontId="21" fillId="6" borderId="11" xfId="1" applyFill="1" applyBorder="1"/>
    <xf numFmtId="0" fontId="9" fillId="0" borderId="0" xfId="1" applyFont="1" applyAlignment="1">
      <alignment wrapText="1"/>
    </xf>
    <xf numFmtId="0" fontId="21" fillId="0" borderId="0" xfId="1" applyAlignment="1">
      <alignment wrapText="1"/>
    </xf>
    <xf numFmtId="0" fontId="21" fillId="4" borderId="4" xfId="1" applyFill="1" applyBorder="1"/>
    <xf numFmtId="0" fontId="21" fillId="4" borderId="7" xfId="1" applyFill="1" applyBorder="1"/>
    <xf numFmtId="0" fontId="6" fillId="4" borderId="7" xfId="1" applyFont="1" applyFill="1" applyBorder="1"/>
    <xf numFmtId="0" fontId="7" fillId="4" borderId="7" xfId="1" applyFont="1" applyFill="1" applyBorder="1"/>
    <xf numFmtId="0" fontId="21" fillId="4" borderId="5" xfId="1" applyFill="1" applyBorder="1"/>
    <xf numFmtId="0" fontId="21" fillId="4" borderId="2" xfId="1" applyFill="1" applyBorder="1"/>
    <xf numFmtId="0" fontId="7" fillId="4" borderId="0" xfId="1" applyFont="1" applyFill="1"/>
    <xf numFmtId="0" fontId="7" fillId="4" borderId="3" xfId="1" applyFont="1" applyFill="1" applyBorder="1"/>
    <xf numFmtId="0" fontId="12" fillId="4" borderId="0" xfId="1" applyFont="1" applyFill="1" applyAlignment="1">
      <alignment vertical="center"/>
    </xf>
    <xf numFmtId="0" fontId="19" fillId="5" borderId="0" xfId="1" applyFont="1" applyFill="1" applyProtection="1">
      <protection locked="0"/>
    </xf>
    <xf numFmtId="0" fontId="12" fillId="4" borderId="0" xfId="1" applyFont="1" applyFill="1"/>
    <xf numFmtId="0" fontId="19" fillId="4" borderId="0" xfId="1" applyFont="1" applyFill="1"/>
    <xf numFmtId="0" fontId="12" fillId="4" borderId="0" xfId="1" applyFont="1" applyFill="1" applyAlignment="1">
      <alignment horizontal="left" vertical="center"/>
    </xf>
    <xf numFmtId="0" fontId="8" fillId="4" borderId="0" xfId="1" applyFont="1" applyFill="1"/>
    <xf numFmtId="0" fontId="21" fillId="5" borderId="9" xfId="1" applyFill="1" applyBorder="1"/>
    <xf numFmtId="0" fontId="7" fillId="5" borderId="10" xfId="1" applyFont="1" applyFill="1" applyBorder="1"/>
    <xf numFmtId="0" fontId="7" fillId="5" borderId="11" xfId="1" applyFont="1" applyFill="1" applyBorder="1"/>
    <xf numFmtId="0" fontId="11" fillId="2" borderId="2" xfId="1" applyFont="1" applyFill="1" applyBorder="1"/>
    <xf numFmtId="0" fontId="11" fillId="2" borderId="0" xfId="1" applyFont="1" applyFill="1"/>
    <xf numFmtId="0" fontId="11" fillId="2" borderId="3" xfId="1" applyFont="1" applyFill="1" applyBorder="1"/>
    <xf numFmtId="0" fontId="10" fillId="2" borderId="2" xfId="1" applyFont="1" applyFill="1" applyBorder="1"/>
    <xf numFmtId="0" fontId="12" fillId="2" borderId="0" xfId="1" applyFont="1" applyFill="1"/>
    <xf numFmtId="0" fontId="13" fillId="3" borderId="0" xfId="1" applyFont="1" applyFill="1" applyAlignment="1">
      <alignment horizontal="left" wrapText="1"/>
    </xf>
    <xf numFmtId="0" fontId="16" fillId="5" borderId="0" xfId="1" applyFont="1" applyFill="1" applyAlignment="1">
      <alignment horizontal="left"/>
    </xf>
    <xf numFmtId="0" fontId="13" fillId="2" borderId="0" xfId="1" applyFont="1" applyFill="1" applyAlignment="1">
      <alignment horizontal="left" wrapText="1"/>
    </xf>
    <xf numFmtId="0" fontId="14" fillId="2" borderId="0" xfId="1" applyFont="1" applyFill="1" applyAlignment="1">
      <alignment horizontal="left"/>
    </xf>
    <xf numFmtId="0" fontId="13" fillId="3" borderId="0" xfId="1" applyFont="1" applyFill="1" applyAlignment="1">
      <alignment horizontal="left" vertical="center" wrapText="1"/>
    </xf>
    <xf numFmtId="0" fontId="12" fillId="2" borderId="0" xfId="1" applyFont="1" applyFill="1" applyAlignment="1">
      <alignment wrapText="1"/>
    </xf>
    <xf numFmtId="0" fontId="15" fillId="2" borderId="0" xfId="1" applyFont="1" applyFill="1"/>
    <xf numFmtId="0" fontId="11" fillId="2" borderId="8" xfId="1" applyFont="1" applyFill="1" applyBorder="1"/>
    <xf numFmtId="0" fontId="11" fillId="2" borderId="6" xfId="1" applyFont="1" applyFill="1" applyBorder="1"/>
    <xf numFmtId="0" fontId="22" fillId="5" borderId="0" xfId="1" applyFont="1" applyFill="1" applyAlignment="1" applyProtection="1">
      <alignment vertical="center" wrapText="1"/>
      <protection locked="0"/>
    </xf>
    <xf numFmtId="0" fontId="0" fillId="0" borderId="0" xfId="1" applyFont="1"/>
    <xf numFmtId="0" fontId="23" fillId="0" borderId="0" xfId="2"/>
    <xf numFmtId="0" fontId="2" fillId="7" borderId="1" xfId="1" applyFont="1" applyFill="1" applyBorder="1" applyAlignment="1">
      <alignment vertical="center" wrapText="1"/>
    </xf>
    <xf numFmtId="0" fontId="24" fillId="0" borderId="0" xfId="1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0" fontId="24" fillId="6" borderId="10" xfId="1" applyFont="1" applyFill="1" applyBorder="1" applyAlignment="1">
      <alignment wrapText="1"/>
    </xf>
    <xf numFmtId="0" fontId="17" fillId="0" borderId="0" xfId="1" applyFont="1" applyAlignment="1">
      <alignment wrapText="1"/>
    </xf>
    <xf numFmtId="0" fontId="18" fillId="5" borderId="10" xfId="1" applyFont="1" applyFill="1" applyBorder="1" applyAlignment="1">
      <alignment horizontal="left"/>
    </xf>
    <xf numFmtId="0" fontId="25" fillId="0" borderId="0" xfId="1" applyFont="1" applyAlignment="1">
      <alignment wrapText="1"/>
    </xf>
    <xf numFmtId="0" fontId="7" fillId="0" borderId="0" xfId="0" applyFont="1" applyAlignment="1">
      <alignment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10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B23B75"/>
      <color rgb="FF89BF3C"/>
      <color rgb="FF0E2050"/>
      <color rgb="FFE483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8BD1A4-4EE7-4466-AAAB-521B1CA8785D}" name="RefDataForLookups" displayName="RefDataForLookups" comment="Used from the main tool to allow lookups for the different values that are displayed to the users.  Each column represents a different display value." ref="A1:H25" totalsRowShown="0">
  <autoFilter ref="A1:H25" xr:uid="{AF8BD1A4-4EE7-4466-AAAB-521B1CA8785D}"/>
  <tableColumns count="8">
    <tableColumn id="1" xr3:uid="{04FF7911-B313-48BA-AE63-D9E80ECF8EE4}" name="Selected Reason (Note: text must match exactly with options in Ref data sheet)" dataDxfId="7"/>
    <tableColumn id="2" xr3:uid="{558EC7CC-FD43-4BFA-AF76-BEA0B17EDD17}" name="Raise Staff Request" dataDxfId="6"/>
    <tableColumn id="3" xr3:uid="{BA78909B-8C26-4347-800A-3B000BAAEBA0}" name="Create New Request" dataDxfId="5"/>
    <tableColumn id="4" xr3:uid="{742AA673-B217-411A-AD83-3CEA83EEFB3A}" name="Staff request position type" dataDxfId="4"/>
    <tableColumn id="5" xr3:uid="{7FE801F0-A237-42BE-B881-64C85B470156}" name="New post created" dataDxfId="3"/>
    <tableColumn id="6" xr3:uid="{9B0F819A-C9C3-4D47-8031-73EDB606ADCA}" name="Appointment action" dataDxfId="2"/>
    <tableColumn id="7" xr3:uid="{A31A72B8-601C-4A10-9B61-E176E01FDF09}" name="Create/use vacancy" dataDxfId="1"/>
    <tableColumn id="9" xr3:uid="{A4404624-9764-4E90-80E2-E4DF413A7ADE}" name="Further details (if applicable)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9"/>
  <sheetViews>
    <sheetView tabSelected="1" workbookViewId="0">
      <selection activeCell="E10" sqref="E10"/>
    </sheetView>
  </sheetViews>
  <sheetFormatPr defaultColWidth="8.81640625" defaultRowHeight="14.5" x14ac:dyDescent="0.35"/>
  <cols>
    <col min="1" max="1" width="6.81640625" style="1" customWidth="1"/>
    <col min="2" max="3" width="1.1796875" style="1" customWidth="1"/>
    <col min="4" max="4" width="32.1796875" style="1" customWidth="1"/>
    <col min="5" max="5" width="94.7265625" style="1" customWidth="1"/>
    <col min="6" max="7" width="1.1796875" style="1" customWidth="1"/>
    <col min="8" max="8" width="5.453125" style="1" customWidth="1"/>
    <col min="9" max="9" width="5.1796875" style="1" customWidth="1"/>
    <col min="10" max="16384" width="8.81640625" style="1"/>
  </cols>
  <sheetData>
    <row r="1" spans="2:8" ht="4.1500000000000004" customHeight="1" thickBot="1" x14ac:dyDescent="0.4"/>
    <row r="2" spans="2:8" ht="49.5" customHeight="1" thickBot="1" x14ac:dyDescent="0.65">
      <c r="B2" s="5"/>
      <c r="C2" s="49" t="s">
        <v>24</v>
      </c>
      <c r="D2" s="49"/>
      <c r="E2" s="49"/>
      <c r="F2" s="6"/>
      <c r="G2" s="7"/>
    </row>
    <row r="3" spans="2:8" ht="4.5" customHeight="1" x14ac:dyDescent="0.6">
      <c r="C3" s="45"/>
      <c r="D3" s="45"/>
      <c r="E3" s="45"/>
    </row>
    <row r="4" spans="2:8" ht="15" customHeight="1" x14ac:dyDescent="0.35">
      <c r="C4" s="52" t="s">
        <v>23</v>
      </c>
      <c r="D4" s="53"/>
      <c r="E4" s="53"/>
    </row>
    <row r="5" spans="2:8" ht="5.15" customHeight="1" x14ac:dyDescent="0.5">
      <c r="C5" s="8"/>
      <c r="D5" s="8"/>
      <c r="E5" s="8"/>
    </row>
    <row r="6" spans="2:8" ht="87.5" customHeight="1" x14ac:dyDescent="0.35">
      <c r="C6" s="50" t="s">
        <v>83</v>
      </c>
      <c r="D6" s="50"/>
      <c r="E6" s="50"/>
    </row>
    <row r="7" spans="2:8" ht="4.9000000000000004" customHeight="1" thickBot="1" x14ac:dyDescent="0.4">
      <c r="C7" s="9"/>
      <c r="D7" s="9"/>
      <c r="E7" s="9"/>
    </row>
    <row r="8" spans="2:8" ht="5.5" customHeight="1" x14ac:dyDescent="0.35">
      <c r="B8" s="10"/>
      <c r="C8" s="11"/>
      <c r="D8" s="12"/>
      <c r="E8" s="13"/>
      <c r="F8" s="11"/>
      <c r="G8" s="14"/>
    </row>
    <row r="9" spans="2:8" ht="5.5" customHeight="1" x14ac:dyDescent="0.35">
      <c r="B9" s="15"/>
      <c r="C9" s="16"/>
      <c r="D9" s="16"/>
      <c r="E9" s="16"/>
      <c r="F9" s="16"/>
      <c r="G9" s="17"/>
    </row>
    <row r="10" spans="2:8" ht="18.5" x14ac:dyDescent="0.4">
      <c r="B10" s="15"/>
      <c r="C10" s="16"/>
      <c r="D10" s="18" t="s">
        <v>0</v>
      </c>
      <c r="E10" s="19"/>
      <c r="F10" s="16"/>
      <c r="G10" s="17"/>
    </row>
    <row r="11" spans="2:8" ht="10.9" customHeight="1" x14ac:dyDescent="0.45">
      <c r="B11" s="15"/>
      <c r="C11" s="16"/>
      <c r="D11" s="20"/>
      <c r="E11" s="21"/>
      <c r="F11" s="16"/>
      <c r="G11" s="17"/>
    </row>
    <row r="12" spans="2:8" ht="18.5" x14ac:dyDescent="0.35">
      <c r="B12" s="15"/>
      <c r="C12" s="16"/>
      <c r="D12" s="22" t="s">
        <v>2</v>
      </c>
      <c r="E12" s="41"/>
      <c r="F12" s="16"/>
      <c r="G12" s="17"/>
    </row>
    <row r="13" spans="2:8" ht="16" thickBot="1" x14ac:dyDescent="0.4">
      <c r="B13" s="15"/>
      <c r="C13" s="16"/>
      <c r="D13" s="23"/>
      <c r="E13" s="23"/>
      <c r="F13" s="16"/>
      <c r="G13" s="17"/>
    </row>
    <row r="14" spans="2:8" ht="19" thickBot="1" x14ac:dyDescent="0.5">
      <c r="B14" s="24"/>
      <c r="C14" s="25"/>
      <c r="D14" s="51" t="s">
        <v>3</v>
      </c>
      <c r="E14" s="51"/>
      <c r="F14" s="25"/>
      <c r="G14" s="26"/>
    </row>
    <row r="15" spans="2:8" ht="15.5" x14ac:dyDescent="0.35">
      <c r="B15" s="27"/>
      <c r="C15" s="28"/>
      <c r="D15" s="28"/>
      <c r="E15" s="28"/>
      <c r="F15" s="28"/>
      <c r="G15" s="29"/>
    </row>
    <row r="16" spans="2:8" ht="18.5" x14ac:dyDescent="0.45">
      <c r="B16" s="30"/>
      <c r="C16" s="28"/>
      <c r="D16" s="31" t="s">
        <v>4</v>
      </c>
      <c r="E16" s="32" t="str">
        <f>IF(SelectedReason="","",VLOOKUP(SelectedReason,RefDataForLookups[],2,FALSE))</f>
        <v/>
      </c>
      <c r="F16" s="28"/>
      <c r="G16" s="29"/>
      <c r="H16" s="33"/>
    </row>
    <row r="17" spans="2:16" ht="7.15" customHeight="1" x14ac:dyDescent="0.45">
      <c r="B17" s="30"/>
      <c r="C17" s="28"/>
      <c r="D17" s="31"/>
      <c r="E17" s="34"/>
      <c r="F17" s="35"/>
      <c r="G17" s="29"/>
    </row>
    <row r="18" spans="2:16" ht="18.5" x14ac:dyDescent="0.45">
      <c r="B18" s="30"/>
      <c r="C18" s="28"/>
      <c r="D18" s="31" t="s">
        <v>5</v>
      </c>
      <c r="E18" s="32" t="str">
        <f>IF(SelectedReason="","",VLOOKUP(SelectedReason,RefDataForLookups[],3,FALSE))</f>
        <v/>
      </c>
      <c r="F18" s="28"/>
      <c r="G18" s="29"/>
      <c r="J18" s="42"/>
      <c r="O18" s="42"/>
    </row>
    <row r="19" spans="2:16" ht="7.15" customHeight="1" x14ac:dyDescent="0.45">
      <c r="B19" s="30"/>
      <c r="C19" s="28"/>
      <c r="D19" s="31"/>
      <c r="E19" s="34"/>
      <c r="F19" s="28"/>
      <c r="G19" s="29"/>
    </row>
    <row r="20" spans="2:16" ht="18.5" x14ac:dyDescent="0.45">
      <c r="B20" s="30"/>
      <c r="C20" s="28"/>
      <c r="D20" s="31" t="s">
        <v>6</v>
      </c>
      <c r="E20" s="32" t="str">
        <f>IF(SelectedReason="","",VLOOKUP(SelectedReason,RefDataForLookups[],4,FALSE))</f>
        <v/>
      </c>
      <c r="F20" s="28"/>
      <c r="G20" s="29"/>
      <c r="J20" s="43"/>
      <c r="P20" s="42"/>
    </row>
    <row r="21" spans="2:16" ht="7.15" customHeight="1" x14ac:dyDescent="0.45">
      <c r="B21" s="30"/>
      <c r="C21" s="28"/>
      <c r="D21" s="31"/>
      <c r="E21" s="34"/>
      <c r="F21" s="28"/>
      <c r="G21" s="29"/>
    </row>
    <row r="22" spans="2:16" ht="18.5" x14ac:dyDescent="0.45">
      <c r="B22" s="30"/>
      <c r="C22" s="28"/>
      <c r="D22" s="31" t="s">
        <v>7</v>
      </c>
      <c r="E22" s="32" t="str">
        <f>IF(SelectedReason="","",VLOOKUP(SelectedReason,RefDataForLookups[],5,FALSE))</f>
        <v/>
      </c>
      <c r="F22" s="28"/>
      <c r="G22" s="29"/>
      <c r="J22" s="42"/>
    </row>
    <row r="23" spans="2:16" ht="7.15" customHeight="1" x14ac:dyDescent="0.45">
      <c r="B23" s="30"/>
      <c r="C23" s="28"/>
      <c r="D23" s="31"/>
      <c r="E23" s="34"/>
      <c r="F23" s="28"/>
      <c r="G23" s="29"/>
    </row>
    <row r="24" spans="2:16" ht="18.5" x14ac:dyDescent="0.45">
      <c r="B24" s="30"/>
      <c r="C24" s="28"/>
      <c r="D24" s="31" t="s">
        <v>8</v>
      </c>
      <c r="E24" s="32" t="str">
        <f>IF(SelectedReason="","",VLOOKUP(SelectedReason,RefDataForLookups[],6,FALSE))</f>
        <v/>
      </c>
      <c r="F24" s="28"/>
      <c r="G24" s="29"/>
    </row>
    <row r="25" spans="2:16" ht="7.15" customHeight="1" x14ac:dyDescent="0.45">
      <c r="B25" s="30"/>
      <c r="C25" s="28"/>
      <c r="D25" s="31"/>
      <c r="E25" s="34"/>
      <c r="F25" s="28"/>
      <c r="G25" s="29"/>
    </row>
    <row r="26" spans="2:16" ht="18.5" x14ac:dyDescent="0.45">
      <c r="B26" s="30"/>
      <c r="C26" s="28"/>
      <c r="D26" s="31" t="s">
        <v>9</v>
      </c>
      <c r="E26" s="32" t="str">
        <f>IF(SelectedReason="","",VLOOKUP(SelectedReason,RefDataForLookups[],7,FALSE))</f>
        <v/>
      </c>
      <c r="F26" s="28"/>
      <c r="G26" s="29"/>
    </row>
    <row r="27" spans="2:16" ht="7.15" customHeight="1" x14ac:dyDescent="0.45">
      <c r="B27" s="30"/>
      <c r="C27" s="28"/>
      <c r="D27" s="31"/>
      <c r="E27" s="34"/>
      <c r="F27" s="28"/>
      <c r="G27" s="29"/>
    </row>
    <row r="28" spans="2:16" ht="51.65" customHeight="1" x14ac:dyDescent="0.45">
      <c r="B28" s="30"/>
      <c r="C28" s="28"/>
      <c r="D28" s="37" t="s">
        <v>10</v>
      </c>
      <c r="E28" s="36" t="str">
        <f>IF(SelectedReason="","",VLOOKUP(SelectedReason,RefDataForLookups[],8,FALSE))</f>
        <v/>
      </c>
      <c r="F28" s="28"/>
      <c r="G28" s="29"/>
      <c r="J28" s="42"/>
    </row>
    <row r="29" spans="2:16" ht="16" thickBot="1" x14ac:dyDescent="0.4">
      <c r="B29" s="30"/>
      <c r="C29" s="28"/>
      <c r="D29" s="38"/>
      <c r="E29" s="28"/>
      <c r="F29" s="39"/>
      <c r="G29" s="40"/>
      <c r="J29" s="42"/>
    </row>
  </sheetData>
  <sheetProtection algorithmName="SHA-512" hashValue="QyV8HChhoUvbCo5yhArtDvujC0R2kba4aVC3jslU6Zlh6HwrQrWf0gW/D4TxCXxTL+safqSLmy9IIFV7U34sGw==" saltValue="5gAM7zSSBL1VvVgbDiF5pQ==" spinCount="100000" sheet="1" objects="1" scenarios="1" selectLockedCells="1"/>
  <dataConsolidate/>
  <mergeCells count="4">
    <mergeCell ref="C2:E2"/>
    <mergeCell ref="C6:E6"/>
    <mergeCell ref="D14:E14"/>
    <mergeCell ref="C4:E4"/>
  </mergeCells>
  <conditionalFormatting sqref="E10">
    <cfRule type="expression" dxfId="9" priority="1">
      <formula>AND(E10="Brand new post, replace vacated post by leaver or cover absence",E12="Clinical contracts: change contract type from clinical contract issued pre-2004 to new clinical contract, at new grade")</formula>
    </cfRule>
    <cfRule type="expression" dxfId="8" priority="2">
      <formula>AND(E10="Change in employee's job/T&amp;Cs/funding",E12="Appoint agency staff/non-employee")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'Ref data'!$B$4:$E$4</xm:f>
          </x14:formula1>
          <xm:sqref>E10:E11</xm:sqref>
        </x14:dataValidation>
        <x14:dataValidation type="list" errorStyle="warning" allowBlank="1" showInputMessage="1" showErrorMessage="1" xr:uid="{00000000-0002-0000-0000-000001000000}">
          <x14:formula1>
            <xm:f>IF(E10="New post, replace a leaver or cover absence",'Ref data'!$B$6:$B$12, IF(E10="Change in employee's job/T&amp;Cs/funding", 'Ref data'!$C$6:$C$18, IF(E10="Extension (incl. EJRA)",'Ref data'!$D$6:$D$10, IF($E$10="Correction to post",'Ref data'!$E$6))))</xm:f>
          </x14:formula1>
          <xm:sqref>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6"/>
  <sheetViews>
    <sheetView workbookViewId="0">
      <selection activeCell="B8" sqref="B8"/>
    </sheetView>
  </sheetViews>
  <sheetFormatPr defaultColWidth="8.81640625" defaultRowHeight="14.5" x14ac:dyDescent="0.35"/>
  <cols>
    <col min="1" max="1" width="2.1796875" style="1" customWidth="1"/>
    <col min="2" max="2" width="59" style="1" customWidth="1"/>
    <col min="3" max="3" width="37.81640625" style="1" customWidth="1"/>
    <col min="4" max="4" width="20.1796875" style="1" bestFit="1" customWidth="1"/>
    <col min="5" max="5" width="17" style="1" bestFit="1" customWidth="1"/>
    <col min="6" max="16384" width="8.81640625" style="1"/>
  </cols>
  <sheetData>
    <row r="2" spans="2:5" x14ac:dyDescent="0.35">
      <c r="B2" s="1" t="s">
        <v>11</v>
      </c>
    </row>
    <row r="4" spans="2:5" x14ac:dyDescent="0.35">
      <c r="B4" s="2" t="s">
        <v>1</v>
      </c>
      <c r="C4" s="2" t="s">
        <v>12</v>
      </c>
      <c r="D4" s="2" t="s">
        <v>13</v>
      </c>
      <c r="E4" s="2" t="s">
        <v>14</v>
      </c>
    </row>
    <row r="5" spans="2:5" x14ac:dyDescent="0.35">
      <c r="B5" s="1" t="s">
        <v>15</v>
      </c>
      <c r="C5" s="1" t="s">
        <v>15</v>
      </c>
      <c r="D5" s="1" t="s">
        <v>15</v>
      </c>
      <c r="E5" s="1" t="s">
        <v>15</v>
      </c>
    </row>
    <row r="6" spans="2:5" ht="72" x14ac:dyDescent="0.35">
      <c r="B6" s="4" t="s">
        <v>16</v>
      </c>
      <c r="C6" s="3" t="s">
        <v>27</v>
      </c>
      <c r="D6" s="3" t="s">
        <v>38</v>
      </c>
      <c r="E6" s="3" t="s">
        <v>43</v>
      </c>
    </row>
    <row r="7" spans="2:5" ht="48" x14ac:dyDescent="0.35">
      <c r="B7" s="4" t="s">
        <v>77</v>
      </c>
      <c r="C7" s="3" t="s">
        <v>28</v>
      </c>
      <c r="D7" s="3" t="s">
        <v>39</v>
      </c>
    </row>
    <row r="8" spans="2:5" ht="36" x14ac:dyDescent="0.35">
      <c r="B8" s="4" t="s">
        <v>17</v>
      </c>
      <c r="C8" s="3" t="s">
        <v>29</v>
      </c>
      <c r="D8" s="3" t="s">
        <v>40</v>
      </c>
    </row>
    <row r="9" spans="2:5" ht="36" x14ac:dyDescent="0.35">
      <c r="B9" s="44" t="s">
        <v>25</v>
      </c>
      <c r="C9" s="3" t="s">
        <v>30</v>
      </c>
      <c r="D9" s="3" t="s">
        <v>41</v>
      </c>
    </row>
    <row r="10" spans="2:5" ht="36" x14ac:dyDescent="0.35">
      <c r="B10" s="44" t="s">
        <v>26</v>
      </c>
      <c r="C10" s="3" t="s">
        <v>31</v>
      </c>
      <c r="D10" s="3" t="s">
        <v>42</v>
      </c>
    </row>
    <row r="11" spans="2:5" ht="24" x14ac:dyDescent="0.35">
      <c r="B11" s="44" t="s">
        <v>19</v>
      </c>
      <c r="C11" s="3" t="s">
        <v>32</v>
      </c>
    </row>
    <row r="12" spans="2:5" ht="24" x14ac:dyDescent="0.35">
      <c r="B12" s="4" t="s">
        <v>44</v>
      </c>
      <c r="C12" s="4" t="s">
        <v>33</v>
      </c>
    </row>
    <row r="13" spans="2:5" ht="24" x14ac:dyDescent="0.35">
      <c r="C13" s="3" t="s">
        <v>34</v>
      </c>
    </row>
    <row r="14" spans="2:5" ht="24" x14ac:dyDescent="0.35">
      <c r="C14" s="3" t="s">
        <v>35</v>
      </c>
    </row>
    <row r="15" spans="2:5" ht="24" x14ac:dyDescent="0.35">
      <c r="C15" s="4" t="s">
        <v>36</v>
      </c>
    </row>
    <row r="16" spans="2:5" ht="24" x14ac:dyDescent="0.35">
      <c r="C16" s="3" t="s">
        <v>37</v>
      </c>
    </row>
  </sheetData>
  <sortState xmlns:xlrd2="http://schemas.microsoft.com/office/spreadsheetml/2017/richdata2" ref="C7:C20">
    <sortCondition ref="C7:C20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9084-6A32-474B-87CF-F988E9D091FD}">
  <dimension ref="A1:H25"/>
  <sheetViews>
    <sheetView workbookViewId="0">
      <selection activeCell="D7" sqref="D7"/>
    </sheetView>
  </sheetViews>
  <sheetFormatPr defaultRowHeight="14.5" x14ac:dyDescent="0.35"/>
  <cols>
    <col min="1" max="1" width="102.81640625" style="47" customWidth="1"/>
    <col min="2" max="2" width="22" style="47" customWidth="1"/>
    <col min="3" max="7" width="28.1796875" style="47" customWidth="1"/>
    <col min="8" max="8" width="37.26953125" style="47" customWidth="1"/>
  </cols>
  <sheetData>
    <row r="1" spans="1:8" x14ac:dyDescent="0.35">
      <c r="A1" s="46" t="s">
        <v>50</v>
      </c>
      <c r="B1" s="46" t="s">
        <v>54</v>
      </c>
      <c r="C1" s="47" t="s">
        <v>55</v>
      </c>
      <c r="D1" s="47" t="s">
        <v>6</v>
      </c>
      <c r="E1" s="47" t="s">
        <v>56</v>
      </c>
      <c r="F1" s="47" t="s">
        <v>57</v>
      </c>
      <c r="G1" s="47" t="s">
        <v>58</v>
      </c>
      <c r="H1" s="47" t="s">
        <v>59</v>
      </c>
    </row>
    <row r="2" spans="1:8" ht="29" x14ac:dyDescent="0.35">
      <c r="A2" s="47" t="s">
        <v>16</v>
      </c>
      <c r="B2" s="47" t="s">
        <v>49</v>
      </c>
      <c r="C2" s="47" t="s">
        <v>52</v>
      </c>
      <c r="D2" s="47" t="s">
        <v>52</v>
      </c>
      <c r="E2" s="47" t="s">
        <v>49</v>
      </c>
      <c r="F2" s="47" t="s">
        <v>67</v>
      </c>
      <c r="G2" s="47" t="s">
        <v>49</v>
      </c>
      <c r="H2" s="47" t="s">
        <v>71</v>
      </c>
    </row>
    <row r="3" spans="1:8" ht="29" x14ac:dyDescent="0.35">
      <c r="A3" s="47" t="s">
        <v>77</v>
      </c>
      <c r="B3" s="47" t="s">
        <v>49</v>
      </c>
      <c r="C3" s="47" t="s">
        <v>52</v>
      </c>
      <c r="D3" s="47" t="s">
        <v>52</v>
      </c>
      <c r="E3" s="47" t="s">
        <v>49</v>
      </c>
      <c r="F3" s="47" t="s">
        <v>67</v>
      </c>
      <c r="G3" s="47" t="s">
        <v>49</v>
      </c>
      <c r="H3" s="47" t="s">
        <v>71</v>
      </c>
    </row>
    <row r="4" spans="1:8" ht="29" x14ac:dyDescent="0.35">
      <c r="A4" s="47" t="s">
        <v>17</v>
      </c>
      <c r="B4" s="47" t="s">
        <v>49</v>
      </c>
      <c r="C4" s="47" t="s">
        <v>52</v>
      </c>
      <c r="D4" s="47" t="s">
        <v>52</v>
      </c>
      <c r="E4" s="47" t="s">
        <v>49</v>
      </c>
      <c r="F4" s="47" t="s">
        <v>78</v>
      </c>
      <c r="G4" s="47" t="s">
        <v>49</v>
      </c>
      <c r="H4" s="47" t="s">
        <v>72</v>
      </c>
    </row>
    <row r="5" spans="1:8" ht="29" x14ac:dyDescent="0.35">
      <c r="A5" s="47" t="s">
        <v>25</v>
      </c>
      <c r="B5" s="47" t="s">
        <v>51</v>
      </c>
      <c r="C5" s="47" t="s">
        <v>51</v>
      </c>
      <c r="D5" s="47" t="s">
        <v>18</v>
      </c>
      <c r="E5" s="48" t="s">
        <v>65</v>
      </c>
      <c r="F5" s="47" t="s">
        <v>69</v>
      </c>
      <c r="G5" s="47" t="s">
        <v>51</v>
      </c>
      <c r="H5" s="47" t="s">
        <v>52</v>
      </c>
    </row>
    <row r="6" spans="1:8" ht="72.5" x14ac:dyDescent="0.35">
      <c r="A6" s="47" t="s">
        <v>26</v>
      </c>
      <c r="B6" s="47" t="s">
        <v>51</v>
      </c>
      <c r="C6" s="47" t="s">
        <v>51</v>
      </c>
      <c r="D6" s="47" t="s">
        <v>61</v>
      </c>
      <c r="E6" s="47" t="s">
        <v>51</v>
      </c>
      <c r="F6" s="47" t="s">
        <v>69</v>
      </c>
      <c r="G6" s="47" t="s">
        <v>51</v>
      </c>
      <c r="H6" s="47" t="s">
        <v>73</v>
      </c>
    </row>
    <row r="7" spans="1:8" ht="87" x14ac:dyDescent="0.35">
      <c r="A7" s="47" t="s">
        <v>19</v>
      </c>
      <c r="B7" s="47" t="s">
        <v>51</v>
      </c>
      <c r="C7" s="47" t="s">
        <v>51</v>
      </c>
      <c r="D7" s="48" t="s">
        <v>63</v>
      </c>
      <c r="E7" s="47" t="s">
        <v>51</v>
      </c>
      <c r="F7" s="47" t="s">
        <v>69</v>
      </c>
      <c r="G7" s="47" t="s">
        <v>51</v>
      </c>
      <c r="H7" s="47" t="s">
        <v>75</v>
      </c>
    </row>
    <row r="8" spans="1:8" ht="43.5" x14ac:dyDescent="0.35">
      <c r="A8" s="47" t="s">
        <v>44</v>
      </c>
      <c r="B8" s="47" t="s">
        <v>51</v>
      </c>
      <c r="C8" s="47" t="s">
        <v>53</v>
      </c>
      <c r="D8" s="47" t="s">
        <v>20</v>
      </c>
      <c r="E8" s="47" t="s">
        <v>49</v>
      </c>
      <c r="F8" s="47" t="s">
        <v>69</v>
      </c>
      <c r="G8" s="47" t="s">
        <v>51</v>
      </c>
      <c r="H8" s="47" t="s">
        <v>76</v>
      </c>
    </row>
    <row r="9" spans="1:8" ht="43.5" x14ac:dyDescent="0.35">
      <c r="A9" s="47" t="s">
        <v>45</v>
      </c>
      <c r="B9" s="47" t="s">
        <v>51</v>
      </c>
      <c r="C9" s="47" t="s">
        <v>51</v>
      </c>
      <c r="D9" s="47" t="s">
        <v>21</v>
      </c>
      <c r="E9" s="47" t="s">
        <v>51</v>
      </c>
      <c r="F9" s="47" t="s">
        <v>69</v>
      </c>
      <c r="G9" s="47" t="s">
        <v>49</v>
      </c>
      <c r="H9" s="47" t="s">
        <v>49</v>
      </c>
    </row>
    <row r="10" spans="1:8" x14ac:dyDescent="0.35">
      <c r="A10" s="47" t="s">
        <v>28</v>
      </c>
      <c r="B10" s="47" t="s">
        <v>49</v>
      </c>
      <c r="C10" s="47" t="s">
        <v>52</v>
      </c>
      <c r="D10" s="47" t="s">
        <v>52</v>
      </c>
      <c r="E10" s="47" t="s">
        <v>49</v>
      </c>
      <c r="F10" s="47" t="s">
        <v>49</v>
      </c>
      <c r="G10" s="47" t="s">
        <v>49</v>
      </c>
      <c r="H10" s="47" t="s">
        <v>80</v>
      </c>
    </row>
    <row r="11" spans="1:8" ht="29" x14ac:dyDescent="0.35">
      <c r="A11" s="47" t="s">
        <v>29</v>
      </c>
      <c r="B11" s="47" t="s">
        <v>49</v>
      </c>
      <c r="C11" s="47" t="s">
        <v>52</v>
      </c>
      <c r="D11" s="47" t="s">
        <v>52</v>
      </c>
      <c r="E11" s="47" t="s">
        <v>49</v>
      </c>
      <c r="F11" s="47" t="s">
        <v>49</v>
      </c>
      <c r="G11" s="47" t="s">
        <v>49</v>
      </c>
      <c r="H11" s="47" t="s">
        <v>79</v>
      </c>
    </row>
    <row r="12" spans="1:8" ht="29" x14ac:dyDescent="0.35">
      <c r="A12" s="47" t="s">
        <v>30</v>
      </c>
      <c r="B12" s="47" t="s">
        <v>49</v>
      </c>
      <c r="C12" s="47" t="s">
        <v>52</v>
      </c>
      <c r="D12" s="47" t="s">
        <v>52</v>
      </c>
      <c r="E12" s="47" t="s">
        <v>49</v>
      </c>
      <c r="F12" s="47" t="s">
        <v>49</v>
      </c>
      <c r="G12" s="47" t="s">
        <v>49</v>
      </c>
      <c r="H12" s="47" t="s">
        <v>79</v>
      </c>
    </row>
    <row r="13" spans="1:8" ht="29" x14ac:dyDescent="0.35">
      <c r="A13" s="47" t="s">
        <v>31</v>
      </c>
      <c r="B13" s="47" t="s">
        <v>51</v>
      </c>
      <c r="C13" s="47" t="s">
        <v>51</v>
      </c>
      <c r="D13" s="47" t="s">
        <v>21</v>
      </c>
      <c r="E13" s="47" t="s">
        <v>51</v>
      </c>
      <c r="F13" s="47" t="s">
        <v>69</v>
      </c>
      <c r="G13" s="47" t="s">
        <v>49</v>
      </c>
      <c r="H13" s="47" t="s">
        <v>82</v>
      </c>
    </row>
    <row r="14" spans="1:8" ht="29" x14ac:dyDescent="0.35">
      <c r="A14" s="47" t="s">
        <v>32</v>
      </c>
      <c r="B14" s="47" t="s">
        <v>49</v>
      </c>
      <c r="C14" s="47" t="s">
        <v>52</v>
      </c>
      <c r="D14" s="47" t="s">
        <v>52</v>
      </c>
      <c r="E14" s="47" t="s">
        <v>49</v>
      </c>
      <c r="F14" s="47" t="s">
        <v>49</v>
      </c>
      <c r="G14" s="47" t="s">
        <v>49</v>
      </c>
      <c r="H14" s="47" t="s">
        <v>79</v>
      </c>
    </row>
    <row r="15" spans="1:8" ht="29" x14ac:dyDescent="0.35">
      <c r="A15" s="47" t="s">
        <v>33</v>
      </c>
      <c r="B15" s="47" t="s">
        <v>51</v>
      </c>
      <c r="C15" s="47" t="s">
        <v>51</v>
      </c>
      <c r="D15" s="47" t="s">
        <v>21</v>
      </c>
      <c r="E15" s="47" t="s">
        <v>51</v>
      </c>
      <c r="F15" s="47" t="s">
        <v>69</v>
      </c>
      <c r="G15" s="47" t="s">
        <v>49</v>
      </c>
      <c r="H15" s="47" t="s">
        <v>79</v>
      </c>
    </row>
    <row r="16" spans="1:8" ht="29" x14ac:dyDescent="0.35">
      <c r="A16" s="47" t="s">
        <v>46</v>
      </c>
      <c r="B16" s="47" t="s">
        <v>49</v>
      </c>
      <c r="C16" s="47" t="s">
        <v>52</v>
      </c>
      <c r="D16" s="47" t="s">
        <v>52</v>
      </c>
      <c r="E16" s="47" t="s">
        <v>49</v>
      </c>
      <c r="F16" s="47" t="s">
        <v>49</v>
      </c>
      <c r="G16" s="47" t="s">
        <v>49</v>
      </c>
      <c r="H16" s="47" t="s">
        <v>79</v>
      </c>
    </row>
    <row r="17" spans="1:8" ht="29" x14ac:dyDescent="0.35">
      <c r="A17" s="47" t="s">
        <v>35</v>
      </c>
      <c r="B17" s="47" t="s">
        <v>51</v>
      </c>
      <c r="C17" s="47" t="s">
        <v>53</v>
      </c>
      <c r="D17" s="47" t="s">
        <v>60</v>
      </c>
      <c r="E17" s="47" t="s">
        <v>49</v>
      </c>
      <c r="F17" s="47" t="s">
        <v>69</v>
      </c>
      <c r="G17" s="47" t="s">
        <v>49</v>
      </c>
      <c r="H17" s="47" t="s">
        <v>81</v>
      </c>
    </row>
    <row r="18" spans="1:8" ht="29" x14ac:dyDescent="0.35">
      <c r="A18" s="47" t="s">
        <v>36</v>
      </c>
      <c r="B18" s="47" t="s">
        <v>51</v>
      </c>
      <c r="C18" s="47" t="s">
        <v>53</v>
      </c>
      <c r="D18" s="47" t="s">
        <v>60</v>
      </c>
      <c r="E18" s="47" t="s">
        <v>49</v>
      </c>
      <c r="F18" s="47" t="s">
        <v>69</v>
      </c>
      <c r="G18" s="47" t="s">
        <v>49</v>
      </c>
      <c r="H18" s="47" t="s">
        <v>82</v>
      </c>
    </row>
    <row r="19" spans="1:8" ht="58" x14ac:dyDescent="0.35">
      <c r="A19" s="47" t="s">
        <v>37</v>
      </c>
      <c r="B19" s="47" t="s">
        <v>51</v>
      </c>
      <c r="C19" s="47" t="s">
        <v>51</v>
      </c>
      <c r="D19" s="47" t="s">
        <v>22</v>
      </c>
      <c r="E19" s="47" t="s">
        <v>66</v>
      </c>
      <c r="F19" s="47" t="s">
        <v>68</v>
      </c>
      <c r="G19" s="47" t="s">
        <v>49</v>
      </c>
      <c r="H19" s="47" t="s">
        <v>74</v>
      </c>
    </row>
    <row r="20" spans="1:8" ht="29" x14ac:dyDescent="0.35">
      <c r="A20" s="47" t="s">
        <v>47</v>
      </c>
      <c r="B20" s="47" t="s">
        <v>49</v>
      </c>
      <c r="C20" s="47" t="s">
        <v>52</v>
      </c>
      <c r="D20" s="47" t="s">
        <v>52</v>
      </c>
      <c r="E20" s="47" t="s">
        <v>49</v>
      </c>
      <c r="F20" s="47" t="s">
        <v>49</v>
      </c>
      <c r="G20" s="47" t="s">
        <v>49</v>
      </c>
      <c r="H20" s="47" t="s">
        <v>79</v>
      </c>
    </row>
    <row r="21" spans="1:8" ht="29" x14ac:dyDescent="0.35">
      <c r="A21" s="47" t="s">
        <v>48</v>
      </c>
      <c r="B21" s="47" t="s">
        <v>51</v>
      </c>
      <c r="C21" s="47" t="s">
        <v>53</v>
      </c>
      <c r="D21" s="47" t="s">
        <v>60</v>
      </c>
      <c r="E21" s="47" t="s">
        <v>49</v>
      </c>
      <c r="F21" s="47" t="s">
        <v>69</v>
      </c>
      <c r="G21" s="47" t="s">
        <v>49</v>
      </c>
      <c r="H21" s="47" t="s">
        <v>52</v>
      </c>
    </row>
    <row r="22" spans="1:8" ht="29" x14ac:dyDescent="0.35">
      <c r="A22" s="47" t="s">
        <v>40</v>
      </c>
      <c r="B22" s="47" t="s">
        <v>51</v>
      </c>
      <c r="C22" s="47" t="s">
        <v>51</v>
      </c>
      <c r="D22" s="47" t="s">
        <v>21</v>
      </c>
      <c r="E22" s="47" t="s">
        <v>51</v>
      </c>
      <c r="F22" s="47" t="s">
        <v>69</v>
      </c>
      <c r="G22" s="47" t="s">
        <v>49</v>
      </c>
      <c r="H22" s="47" t="s">
        <v>52</v>
      </c>
    </row>
    <row r="23" spans="1:8" ht="72.5" x14ac:dyDescent="0.35">
      <c r="A23" s="47" t="s">
        <v>41</v>
      </c>
      <c r="B23" s="47" t="s">
        <v>51</v>
      </c>
      <c r="C23" s="47" t="s">
        <v>51</v>
      </c>
      <c r="D23" s="47" t="s">
        <v>64</v>
      </c>
      <c r="E23" s="47" t="s">
        <v>51</v>
      </c>
      <c r="F23" s="47" t="s">
        <v>69</v>
      </c>
      <c r="G23" s="47" t="s">
        <v>49</v>
      </c>
      <c r="H23" s="47" t="s">
        <v>73</v>
      </c>
    </row>
    <row r="24" spans="1:8" ht="72.5" x14ac:dyDescent="0.35">
      <c r="A24" s="47" t="s">
        <v>42</v>
      </c>
      <c r="B24" s="47" t="s">
        <v>51</v>
      </c>
      <c r="C24" s="47" t="s">
        <v>51</v>
      </c>
      <c r="D24" s="47" t="s">
        <v>64</v>
      </c>
      <c r="E24" s="47" t="s">
        <v>51</v>
      </c>
      <c r="F24" s="47" t="s">
        <v>69</v>
      </c>
      <c r="G24" s="47" t="s">
        <v>49</v>
      </c>
      <c r="H24" s="47" t="s">
        <v>73</v>
      </c>
    </row>
    <row r="25" spans="1:8" ht="29" x14ac:dyDescent="0.35">
      <c r="A25" s="47" t="s">
        <v>43</v>
      </c>
      <c r="B25" s="47" t="s">
        <v>51</v>
      </c>
      <c r="C25" s="47" t="s">
        <v>51</v>
      </c>
      <c r="D25" s="47" t="s">
        <v>62</v>
      </c>
      <c r="E25" s="47" t="s">
        <v>49</v>
      </c>
      <c r="F25" s="47" t="s">
        <v>69</v>
      </c>
      <c r="G25" s="47" t="s">
        <v>49</v>
      </c>
      <c r="H25" s="47" t="s">
        <v>70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56E81C6D816B4180E0E0E9C2D7B74A" ma:contentTypeVersion="12" ma:contentTypeDescription="Create a new document." ma:contentTypeScope="" ma:versionID="1517e5a9d65dd0556b37e49ac97db2cd">
  <xsd:schema xmlns:xsd="http://www.w3.org/2001/XMLSchema" xmlns:xs="http://www.w3.org/2001/XMLSchema" xmlns:p="http://schemas.microsoft.com/office/2006/metadata/properties" xmlns:ns2="a63aa693-430b-450e-bd6d-5f2333e7a72a" xmlns:ns3="aae2177e-126f-4687-aeaa-2d156ec5f209" targetNamespace="http://schemas.microsoft.com/office/2006/metadata/properties" ma:root="true" ma:fieldsID="8cf692d5c2d24b4345126abfd54c8bdf" ns2:_="" ns3:_="">
    <xsd:import namespace="a63aa693-430b-450e-bd6d-5f2333e7a72a"/>
    <xsd:import namespace="aae2177e-126f-4687-aeaa-2d156ec5f2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aa693-430b-450e-bd6d-5f2333e7a7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e2177e-126f-4687-aeaa-2d156ec5f2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3C954A-3000-4585-83EE-E653112CA3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4139EB-4585-4266-954A-FE1B4F489B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aa693-430b-450e-bd6d-5f2333e7a72a"/>
    <ds:schemaRef ds:uri="aae2177e-126f-4687-aeaa-2d156ec5f2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582C5E-B8DA-4345-B212-2BE0076810E7}">
  <ds:schemaRefs>
    <ds:schemaRef ds:uri="http://schemas.microsoft.com/office/2006/documentManagement/types"/>
    <ds:schemaRef ds:uri="http://purl.org/dc/terms/"/>
    <ds:schemaRef ds:uri="http://www.w3.org/XML/1998/namespace"/>
    <ds:schemaRef ds:uri="a63aa693-430b-450e-bd6d-5f2333e7a72a"/>
    <ds:schemaRef ds:uri="http://schemas.microsoft.com/office/infopath/2007/PartnerControls"/>
    <ds:schemaRef ds:uri="http://purl.org/dc/elements/1.1/"/>
    <ds:schemaRef ds:uri="http://schemas.microsoft.com/office/2006/metadata/properties"/>
    <ds:schemaRef ds:uri="aae2177e-126f-4687-aeaa-2d156ec5f209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SR &amp; contract decision tool</vt:lpstr>
      <vt:lpstr>Ref data</vt:lpstr>
      <vt:lpstr>If successful, new post will be</vt:lpstr>
      <vt:lpstr>'SR &amp; contract decision tool'!SelectedReason</vt:lpstr>
    </vt:vector>
  </TitlesOfParts>
  <Manager/>
  <Company>University of Oxford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Mandy Zaccheo</dc:creator>
  <cp:keywords/>
  <dc:description/>
  <cp:lastModifiedBy>Julie Hickman</cp:lastModifiedBy>
  <cp:revision/>
  <dcterms:created xsi:type="dcterms:W3CDTF">2020-06-07T13:37:01Z</dcterms:created>
  <dcterms:modified xsi:type="dcterms:W3CDTF">2025-09-22T13:50:57Z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0x010100FB56E81C6D816B4180E0E0E9C2D7B74A</vt:lpwstr>
  </property>
  <property fmtid="{D5CDD505-2E9C-101B-9397-08002B2CF9AE}" pid="3" name="Solution ID">
    <vt:lpwstr>{15727DE6-F92D-4E46-ACB4-0E2C58B31A18}</vt:lpwstr>
  </property>
</Properties>
</file>